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a789820c22d7d4f/Desktop/"/>
    </mc:Choice>
  </mc:AlternateContent>
  <xr:revisionPtr revIDLastSave="1" documentId="8_{1239EFAF-31B7-46B4-B5A9-2FCE9681767B}" xr6:coauthVersionLast="47" xr6:coauthVersionMax="47" xr10:uidLastSave="{B27C8710-B269-4F16-B3E9-653F45257304}"/>
  <bookViews>
    <workbookView xWindow="-108" yWindow="-108" windowWidth="23256" windowHeight="12456" xr2:uid="{00000000-000D-0000-FFFF-FFFF00000000}"/>
  </bookViews>
  <sheets>
    <sheet name="Akt 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1" l="1"/>
  <c r="G17" i="11"/>
  <c r="L20" i="11" l="1"/>
  <c r="L23" i="11" l="1"/>
  <c r="G22" i="11"/>
  <c r="J20" i="11" l="1"/>
  <c r="J23" i="11" s="1"/>
  <c r="G20" i="11" l="1"/>
  <c r="M20" i="11" l="1"/>
  <c r="G23" i="11"/>
  <c r="C8" i="11" s="1"/>
  <c r="C9" i="11" s="1"/>
  <c r="H20" i="11"/>
  <c r="H23" i="11" s="1"/>
  <c r="K20" i="11"/>
  <c r="K23" i="11" l="1"/>
  <c r="M23" i="11"/>
  <c r="G26" i="11" l="1"/>
  <c r="G27" i="11" l="1"/>
  <c r="G28" i="11" s="1"/>
  <c r="J26" i="11" l="1"/>
  <c r="L26" i="11"/>
  <c r="L27" i="11" s="1"/>
  <c r="L28" i="11" l="1"/>
  <c r="L33" i="11" s="1"/>
  <c r="M26" i="11"/>
  <c r="J27" i="11" l="1"/>
  <c r="J28" i="11" s="1"/>
  <c r="J33" i="11" s="1"/>
  <c r="K26" i="11"/>
  <c r="I20" i="11" l="1"/>
  <c r="I23" i="11"/>
  <c r="H26" i="11"/>
  <c r="H27" i="11" s="1"/>
  <c r="H28" i="11" s="1"/>
  <c r="I26" i="11" l="1"/>
</calcChain>
</file>

<file path=xl/sharedStrings.xml><?xml version="1.0" encoding="utf-8"?>
<sst xmlns="http://schemas.openxmlformats.org/spreadsheetml/2006/main" count="54" uniqueCount="50">
  <si>
    <t xml:space="preserve">Tellija: </t>
  </si>
  <si>
    <t>Töövõtja:</t>
  </si>
  <si>
    <t>Lepingu nr:</t>
  </si>
  <si>
    <t>Objekt:</t>
  </si>
  <si>
    <t>Teostatud tööde ja kulutuste nimetused</t>
  </si>
  <si>
    <t>Teostatud tööde maksumus</t>
  </si>
  <si>
    <t>Ehituse algusest, sh aruandeperioodil</t>
  </si>
  <si>
    <t>Aruandeperioodi jooksul</t>
  </si>
  <si>
    <t>€</t>
  </si>
  <si>
    <t xml:space="preserve"> </t>
  </si>
  <si>
    <t>Akt</t>
  </si>
  <si>
    <t>Tellija nimi, allkiri ja kuupäev</t>
  </si>
  <si>
    <t>Töövõtja nimi, allkiri ja kuupäev:</t>
  </si>
  <si>
    <t>Viivised ja leppetrahvid</t>
  </si>
  <si>
    <t>Jrk nr</t>
  </si>
  <si>
    <t>Periood</t>
  </si>
  <si>
    <t>%</t>
  </si>
  <si>
    <t>Tööde maksumus kokku</t>
  </si>
  <si>
    <t>Tööde maksumuse jääk peale aruandeperioodi</t>
  </si>
  <si>
    <t>Kokku käesoleva akti alusel teostatavad lepingulised tööd</t>
  </si>
  <si>
    <t>Käibemaks 20 %</t>
  </si>
  <si>
    <t>Kokku koos käibemaksuga</t>
  </si>
  <si>
    <t>Muud lepinguga seotud rahalised arveldused</t>
  </si>
  <si>
    <t>Kulu-koht</t>
  </si>
  <si>
    <t xml:space="preserve">Lisatööd, tööde mahu vähenemine </t>
  </si>
  <si>
    <t xml:space="preserve">Kokku tasumiseks käesoleva akti alusel </t>
  </si>
  <si>
    <t>Ettemaks:</t>
  </si>
  <si>
    <t>Ehitusaegne tagatis</t>
  </si>
  <si>
    <t>Garantii tagatis</t>
  </si>
  <si>
    <t>Kokku arveldatud tööd</t>
  </si>
  <si>
    <t>Kokku teostatud tööd koos lisatööde ja mahu vähenemisega</t>
  </si>
  <si>
    <t>Ettemaks 0%</t>
  </si>
  <si>
    <t>ühik</t>
  </si>
  <si>
    <t>maht</t>
  </si>
  <si>
    <t>ühikhind</t>
  </si>
  <si>
    <t>Lepingu maksumus ilma KM-ta</t>
  </si>
  <si>
    <t>Kuupäev</t>
  </si>
  <si>
    <t>Muudatus ja lisatööd ilma KM'ta</t>
  </si>
  <si>
    <t>KOKKU  tööd ilma KM'ta</t>
  </si>
  <si>
    <t>KOKKU tööd KM'ga</t>
  </si>
  <si>
    <t xml:space="preserve">SA-Works OÜ (reg.kood 12837453)  </t>
  </si>
  <si>
    <t>kmpl</t>
  </si>
  <si>
    <t>15.03.2023</t>
  </si>
  <si>
    <t>veebruar-märts 2023</t>
  </si>
  <si>
    <t>Riigi Metsamajandamise Keskus (reg.kood 70004459)</t>
  </si>
  <si>
    <t>TÖÖVÕTULEPING nr 1-18/2022/158</t>
  </si>
  <si>
    <t xml:space="preserve">
Tapamaja(114018710) ja Külmhoone (114018711) lammutustööd. Kinnistu number 16503950</t>
  </si>
  <si>
    <t>Andres Sepp. RMK metsaosakonna peametsaülem</t>
  </si>
  <si>
    <t>Sander Aavisto. Juhatuse liige</t>
  </si>
  <si>
    <t>Tapamaja ja külmhoone lammutustööd ja jäätmete utiliseerimine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</si>
</sst>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-425]_-;\-* #,##0.00\ [$€-425]_-;_-* &quot;-&quot;??\ [$€-425]_-;_-@_-"/>
    <numFmt numFmtId="165" formatCode="mmmm\ yyyy"/>
    <numFmt numFmtId="166" formatCode="#,##0.00\ &quot;€&quot;\ "/>
    <numFmt numFmtId="167" formatCode="[$-425]General"/>
  </numFmts>
  <fonts count="16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i/>
      <sz val="10"/>
      <name val="Arial"/>
      <family val="2"/>
      <charset val="186"/>
    </font>
    <font>
      <sz val="10"/>
      <name val="Garamond"/>
      <family val="1"/>
      <charset val="186"/>
    </font>
    <font>
      <b/>
      <u/>
      <sz val="10"/>
      <color indexed="1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7" fontId="14" fillId="0" borderId="0"/>
  </cellStyleXfs>
  <cellXfs count="2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1" fontId="9" fillId="0" borderId="0" xfId="0" applyNumberFormat="1" applyFont="1" applyAlignment="1">
      <alignment horizontal="right"/>
    </xf>
    <xf numFmtId="164" fontId="2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/>
    <xf numFmtId="164" fontId="1" fillId="0" borderId="0" xfId="0" applyNumberFormat="1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5" fillId="0" borderId="17" xfId="0" applyNumberFormat="1" applyFont="1" applyBorder="1" applyAlignment="1" applyProtection="1">
      <alignment wrapText="1"/>
      <protection locked="0"/>
    </xf>
    <xf numFmtId="164" fontId="5" fillId="0" borderId="2" xfId="0" applyNumberFormat="1" applyFont="1" applyBorder="1" applyAlignment="1" applyProtection="1">
      <alignment wrapText="1"/>
      <protection locked="0"/>
    </xf>
    <xf numFmtId="164" fontId="5" fillId="0" borderId="17" xfId="0" applyNumberFormat="1" applyFont="1" applyBorder="1" applyAlignment="1">
      <alignment wrapText="1"/>
    </xf>
    <xf numFmtId="164" fontId="5" fillId="0" borderId="2" xfId="0" applyNumberFormat="1" applyFont="1" applyBorder="1" applyAlignment="1">
      <alignment wrapText="1"/>
    </xf>
    <xf numFmtId="0" fontId="3" fillId="0" borderId="50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8" fillId="0" borderId="48" xfId="0" applyFont="1" applyBorder="1" applyAlignment="1" applyProtection="1">
      <alignment horizontal="right"/>
      <protection locked="0"/>
    </xf>
    <xf numFmtId="166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Protection="1">
      <protection locked="0"/>
    </xf>
    <xf numFmtId="0" fontId="3" fillId="0" borderId="48" xfId="0" applyFont="1" applyBorder="1" applyProtection="1">
      <protection locked="0"/>
    </xf>
    <xf numFmtId="9" fontId="3" fillId="0" borderId="2" xfId="0" applyNumberFormat="1" applyFont="1" applyBorder="1" applyProtection="1">
      <protection locked="0"/>
    </xf>
    <xf numFmtId="0" fontId="2" fillId="0" borderId="47" xfId="0" applyFont="1" applyBorder="1" applyAlignment="1" applyProtection="1">
      <alignment horizontal="right"/>
      <protection locked="0"/>
    </xf>
    <xf numFmtId="0" fontId="2" fillId="0" borderId="47" xfId="0" applyFont="1" applyBorder="1" applyProtection="1">
      <protection locked="0"/>
    </xf>
    <xf numFmtId="0" fontId="2" fillId="0" borderId="47" xfId="0" applyFont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167" fontId="14" fillId="0" borderId="26" xfId="2" applyBorder="1" applyProtection="1">
      <protection locked="0"/>
    </xf>
    <xf numFmtId="167" fontId="14" fillId="0" borderId="26" xfId="2" applyBorder="1" applyAlignment="1" applyProtection="1">
      <alignment horizontal="center"/>
      <protection locked="0"/>
    </xf>
    <xf numFmtId="164" fontId="5" fillId="0" borderId="3" xfId="0" applyNumberFormat="1" applyFont="1" applyBorder="1" applyAlignment="1" applyProtection="1">
      <alignment wrapText="1"/>
      <protection locked="0"/>
    </xf>
    <xf numFmtId="0" fontId="3" fillId="3" borderId="38" xfId="0" applyFont="1" applyFill="1" applyBorder="1" applyAlignment="1" applyProtection="1">
      <alignment horizontal="left"/>
      <protection locked="0"/>
    </xf>
    <xf numFmtId="0" fontId="3" fillId="3" borderId="34" xfId="0" applyFont="1" applyFill="1" applyBorder="1" applyAlignment="1" applyProtection="1">
      <alignment horizontal="left"/>
      <protection locked="0"/>
    </xf>
    <xf numFmtId="0" fontId="3" fillId="3" borderId="35" xfId="0" applyFont="1" applyFill="1" applyBorder="1" applyAlignment="1" applyProtection="1">
      <alignment horizontal="left"/>
      <protection locked="0"/>
    </xf>
    <xf numFmtId="0" fontId="3" fillId="3" borderId="35" xfId="0" applyFont="1" applyFill="1" applyBorder="1" applyAlignment="1" applyProtection="1">
      <alignment horizontal="center"/>
      <protection locked="0"/>
    </xf>
    <xf numFmtId="164" fontId="6" fillId="3" borderId="35" xfId="0" applyNumberFormat="1" applyFont="1" applyFill="1" applyBorder="1" applyAlignment="1" applyProtection="1">
      <alignment wrapText="1"/>
      <protection locked="0"/>
    </xf>
    <xf numFmtId="164" fontId="3" fillId="3" borderId="36" xfId="0" applyNumberFormat="1" applyFont="1" applyFill="1" applyBorder="1" applyAlignment="1" applyProtection="1">
      <alignment horizontal="center"/>
      <protection locked="0"/>
    </xf>
    <xf numFmtId="0" fontId="3" fillId="4" borderId="9" xfId="0" applyFont="1" applyFill="1" applyBorder="1" applyAlignment="1" applyProtection="1">
      <alignment horizontal="left"/>
      <protection locked="0"/>
    </xf>
    <xf numFmtId="0" fontId="3" fillId="4" borderId="11" xfId="0" applyFont="1" applyFill="1" applyBorder="1" applyAlignment="1" applyProtection="1">
      <alignment horizontal="left"/>
      <protection locked="0"/>
    </xf>
    <xf numFmtId="0" fontId="3" fillId="4" borderId="11" xfId="0" applyFont="1" applyFill="1" applyBorder="1" applyAlignment="1" applyProtection="1">
      <alignment horizontal="center"/>
      <protection locked="0"/>
    </xf>
    <xf numFmtId="164" fontId="3" fillId="4" borderId="1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/>
      <protection locked="0"/>
    </xf>
    <xf numFmtId="9" fontId="7" fillId="0" borderId="2" xfId="1" applyFont="1" applyFill="1" applyBorder="1" applyAlignment="1" applyProtection="1">
      <alignment horizontal="right"/>
      <protection locked="0"/>
    </xf>
    <xf numFmtId="9" fontId="7" fillId="0" borderId="2" xfId="0" applyNumberFormat="1" applyFont="1" applyBorder="1" applyAlignment="1" applyProtection="1">
      <alignment horizontal="right"/>
      <protection locked="0"/>
    </xf>
    <xf numFmtId="164" fontId="1" fillId="0" borderId="2" xfId="0" applyNumberFormat="1" applyFont="1" applyBorder="1" applyAlignment="1" applyProtection="1">
      <alignment horizontal="center"/>
      <protection locked="0"/>
    </xf>
    <xf numFmtId="0" fontId="3" fillId="4" borderId="38" xfId="0" applyFont="1" applyFill="1" applyBorder="1" applyAlignment="1" applyProtection="1">
      <alignment horizontal="left"/>
      <protection locked="0"/>
    </xf>
    <xf numFmtId="0" fontId="1" fillId="4" borderId="35" xfId="0" applyFont="1" applyFill="1" applyBorder="1" applyAlignment="1" applyProtection="1">
      <alignment horizontal="left"/>
      <protection locked="0"/>
    </xf>
    <xf numFmtId="0" fontId="1" fillId="4" borderId="34" xfId="0" applyFont="1" applyFill="1" applyBorder="1" applyAlignment="1" applyProtection="1">
      <alignment horizontal="left"/>
      <protection locked="0"/>
    </xf>
    <xf numFmtId="0" fontId="1" fillId="4" borderId="34" xfId="0" applyFont="1" applyFill="1" applyBorder="1" applyAlignment="1" applyProtection="1">
      <alignment horizontal="center"/>
      <protection locked="0"/>
    </xf>
    <xf numFmtId="164" fontId="3" fillId="4" borderId="36" xfId="0" applyNumberFormat="1" applyFont="1" applyFill="1" applyBorder="1" applyAlignment="1" applyProtection="1">
      <alignment horizontal="center"/>
      <protection locked="0"/>
    </xf>
    <xf numFmtId="0" fontId="1" fillId="0" borderId="45" xfId="0" applyFont="1" applyBorder="1" applyAlignment="1" applyProtection="1">
      <alignment horizontal="center"/>
      <protection locked="0"/>
    </xf>
    <xf numFmtId="0" fontId="1" fillId="0" borderId="43" xfId="0" applyFont="1" applyBorder="1" applyAlignment="1" applyProtection="1">
      <alignment horizontal="left"/>
      <protection locked="0"/>
    </xf>
    <xf numFmtId="0" fontId="1" fillId="0" borderId="42" xfId="0" applyFont="1" applyBorder="1" applyAlignment="1" applyProtection="1">
      <alignment horizontal="left"/>
      <protection locked="0"/>
    </xf>
    <xf numFmtId="0" fontId="1" fillId="0" borderId="42" xfId="0" applyFont="1" applyBorder="1" applyAlignment="1" applyProtection="1">
      <alignment horizontal="center"/>
      <protection locked="0"/>
    </xf>
    <xf numFmtId="164" fontId="1" fillId="0" borderId="43" xfId="0" applyNumberFormat="1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left"/>
      <protection locked="0"/>
    </xf>
    <xf numFmtId="0" fontId="1" fillId="0" borderId="52" xfId="0" applyFont="1" applyBorder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1" fillId="0" borderId="26" xfId="0" applyNumberFormat="1" applyFont="1" applyBorder="1" applyAlignment="1" applyProtection="1">
      <alignment horizontal="center"/>
      <protection locked="0"/>
    </xf>
    <xf numFmtId="0" fontId="10" fillId="3" borderId="38" xfId="0" applyFont="1" applyFill="1" applyBorder="1" applyAlignment="1" applyProtection="1">
      <alignment horizontal="left"/>
      <protection locked="0"/>
    </xf>
    <xf numFmtId="0" fontId="10" fillId="3" borderId="34" xfId="0" applyFont="1" applyFill="1" applyBorder="1" applyAlignment="1" applyProtection="1">
      <alignment horizontal="left"/>
      <protection locked="0"/>
    </xf>
    <xf numFmtId="0" fontId="10" fillId="3" borderId="35" xfId="0" applyFont="1" applyFill="1" applyBorder="1" applyAlignment="1" applyProtection="1">
      <alignment horizontal="left"/>
      <protection locked="0"/>
    </xf>
    <xf numFmtId="0" fontId="10" fillId="3" borderId="35" xfId="0" applyFont="1" applyFill="1" applyBorder="1" applyAlignment="1" applyProtection="1">
      <alignment horizontal="center"/>
      <protection locked="0"/>
    </xf>
    <xf numFmtId="164" fontId="10" fillId="3" borderId="35" xfId="0" applyNumberFormat="1" applyFont="1" applyFill="1" applyBorder="1" applyAlignment="1" applyProtection="1">
      <alignment wrapText="1"/>
      <protection locked="0"/>
    </xf>
    <xf numFmtId="0" fontId="1" fillId="0" borderId="15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1" fillId="0" borderId="17" xfId="0" applyFont="1" applyBorder="1" applyAlignment="1" applyProtection="1">
      <alignment horizontal="left"/>
      <protection locked="0"/>
    </xf>
    <xf numFmtId="0" fontId="1" fillId="0" borderId="17" xfId="0" applyFont="1" applyBorder="1" applyAlignment="1" applyProtection="1">
      <alignment horizontal="center"/>
      <protection locked="0"/>
    </xf>
    <xf numFmtId="9" fontId="4" fillId="3" borderId="35" xfId="1" applyFont="1" applyFill="1" applyBorder="1" applyAlignment="1" applyProtection="1">
      <alignment horizontal="right"/>
      <protection locked="0"/>
    </xf>
    <xf numFmtId="9" fontId="4" fillId="3" borderId="37" xfId="1" applyFont="1" applyFill="1" applyBorder="1" applyAlignment="1" applyProtection="1">
      <alignment horizontal="righ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5" borderId="11" xfId="0" applyFont="1" applyFill="1" applyBorder="1" applyAlignment="1" applyProtection="1">
      <alignment horizontal="left"/>
      <protection locked="0"/>
    </xf>
    <xf numFmtId="0" fontId="3" fillId="5" borderId="11" xfId="0" applyFont="1" applyFill="1" applyBorder="1" applyAlignment="1" applyProtection="1">
      <alignment horizontal="center"/>
      <protection locked="0"/>
    </xf>
    <xf numFmtId="164" fontId="6" fillId="0" borderId="11" xfId="0" applyNumberFormat="1" applyFont="1" applyBorder="1" applyAlignment="1" applyProtection="1">
      <alignment wrapText="1"/>
      <protection locked="0"/>
    </xf>
    <xf numFmtId="164" fontId="3" fillId="0" borderId="11" xfId="0" applyNumberFormat="1" applyFont="1" applyBorder="1" applyAlignment="1" applyProtection="1">
      <alignment horizontal="center"/>
      <protection locked="0"/>
    </xf>
    <xf numFmtId="9" fontId="7" fillId="0" borderId="11" xfId="1" applyFont="1" applyFill="1" applyBorder="1" applyAlignment="1" applyProtection="1">
      <alignment horizontal="right"/>
      <protection locked="0"/>
    </xf>
    <xf numFmtId="9" fontId="7" fillId="0" borderId="11" xfId="0" applyNumberFormat="1" applyFont="1" applyBorder="1" applyAlignment="1" applyProtection="1">
      <alignment horizontal="right"/>
      <protection locked="0"/>
    </xf>
    <xf numFmtId="9" fontId="7" fillId="0" borderId="10" xfId="1" applyFont="1" applyFill="1" applyBorder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7" fillId="0" borderId="32" xfId="1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24" xfId="0" applyFont="1" applyBorder="1" applyAlignment="1" applyProtection="1">
      <alignment horizontal="left"/>
      <protection locked="0"/>
    </xf>
    <xf numFmtId="9" fontId="7" fillId="0" borderId="32" xfId="1" applyFont="1" applyFill="1" applyBorder="1" applyAlignment="1" applyProtection="1">
      <alignment horizontal="right"/>
      <protection locked="0"/>
    </xf>
    <xf numFmtId="0" fontId="1" fillId="0" borderId="41" xfId="0" applyFont="1" applyBorder="1" applyAlignment="1" applyProtection="1">
      <alignment horizontal="left"/>
      <protection locked="0"/>
    </xf>
    <xf numFmtId="0" fontId="1" fillId="0" borderId="40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9" fontId="7" fillId="0" borderId="3" xfId="1" applyFont="1" applyFill="1" applyBorder="1" applyAlignment="1" applyProtection="1">
      <alignment horizontal="right"/>
      <protection locked="0"/>
    </xf>
    <xf numFmtId="9" fontId="7" fillId="0" borderId="3" xfId="0" applyNumberFormat="1" applyFont="1" applyBorder="1" applyAlignment="1" applyProtection="1">
      <alignment horizontal="right"/>
      <protection locked="0"/>
    </xf>
    <xf numFmtId="9" fontId="7" fillId="0" borderId="8" xfId="1" applyFont="1" applyFill="1" applyBorder="1" applyAlignment="1" applyProtection="1">
      <alignment horizontal="right"/>
      <protection locked="0"/>
    </xf>
    <xf numFmtId="0" fontId="3" fillId="3" borderId="34" xfId="0" applyFont="1" applyFill="1" applyBorder="1" applyAlignment="1" applyProtection="1">
      <alignment horizontal="center"/>
      <protection locked="0"/>
    </xf>
    <xf numFmtId="9" fontId="4" fillId="3" borderId="36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1" fontId="3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164" fontId="5" fillId="0" borderId="26" xfId="0" applyNumberFormat="1" applyFont="1" applyBorder="1" applyAlignment="1">
      <alignment wrapText="1"/>
    </xf>
    <xf numFmtId="164" fontId="2" fillId="0" borderId="26" xfId="0" applyNumberFormat="1" applyFont="1" applyBorder="1" applyAlignment="1">
      <alignment horizontal="center"/>
    </xf>
    <xf numFmtId="9" fontId="7" fillId="0" borderId="17" xfId="0" applyNumberFormat="1" applyFont="1" applyBorder="1" applyAlignment="1">
      <alignment horizontal="right"/>
    </xf>
    <xf numFmtId="9" fontId="7" fillId="3" borderId="2" xfId="1" applyFont="1" applyFill="1" applyBorder="1" applyAlignment="1" applyProtection="1">
      <alignment horizontal="right"/>
    </xf>
    <xf numFmtId="9" fontId="7" fillId="0" borderId="2" xfId="0" applyNumberFormat="1" applyFont="1" applyBorder="1" applyAlignment="1">
      <alignment horizontal="right"/>
    </xf>
    <xf numFmtId="167" fontId="14" fillId="0" borderId="2" xfId="2" applyBorder="1" applyProtection="1">
      <protection locked="0"/>
    </xf>
    <xf numFmtId="0" fontId="1" fillId="0" borderId="24" xfId="0" applyFont="1" applyBorder="1" applyAlignment="1" applyProtection="1">
      <alignment horizontal="center"/>
      <protection locked="0"/>
    </xf>
    <xf numFmtId="164" fontId="6" fillId="3" borderId="35" xfId="0" applyNumberFormat="1" applyFont="1" applyFill="1" applyBorder="1" applyAlignment="1">
      <alignment wrapText="1"/>
    </xf>
    <xf numFmtId="164" fontId="3" fillId="3" borderId="34" xfId="0" applyNumberFormat="1" applyFont="1" applyFill="1" applyBorder="1" applyAlignment="1">
      <alignment horizontal="center"/>
    </xf>
    <xf numFmtId="164" fontId="3" fillId="3" borderId="36" xfId="0" applyNumberFormat="1" applyFont="1" applyFill="1" applyBorder="1" applyAlignment="1">
      <alignment horizontal="center"/>
    </xf>
    <xf numFmtId="9" fontId="7" fillId="3" borderId="36" xfId="0" applyNumberFormat="1" applyFont="1" applyFill="1" applyBorder="1" applyAlignment="1">
      <alignment horizontal="right"/>
    </xf>
    <xf numFmtId="164" fontId="6" fillId="4" borderId="11" xfId="0" applyNumberFormat="1" applyFont="1" applyFill="1" applyBorder="1" applyAlignment="1">
      <alignment wrapText="1"/>
    </xf>
    <xf numFmtId="164" fontId="3" fillId="4" borderId="11" xfId="0" applyNumberFormat="1" applyFont="1" applyFill="1" applyBorder="1" applyAlignment="1">
      <alignment horizontal="center"/>
    </xf>
    <xf numFmtId="9" fontId="7" fillId="4" borderId="11" xfId="1" applyFont="1" applyFill="1" applyBorder="1" applyAlignment="1" applyProtection="1">
      <alignment horizontal="right"/>
    </xf>
    <xf numFmtId="9" fontId="7" fillId="4" borderId="11" xfId="0" applyNumberFormat="1" applyFont="1" applyFill="1" applyBorder="1" applyAlignment="1">
      <alignment horizontal="right"/>
    </xf>
    <xf numFmtId="9" fontId="7" fillId="0" borderId="2" xfId="1" applyFont="1" applyFill="1" applyBorder="1" applyAlignment="1" applyProtection="1">
      <alignment horizontal="right"/>
    </xf>
    <xf numFmtId="164" fontId="6" fillId="4" borderId="35" xfId="0" applyNumberFormat="1" applyFont="1" applyFill="1" applyBorder="1" applyAlignment="1">
      <alignment wrapText="1"/>
    </xf>
    <xf numFmtId="164" fontId="3" fillId="4" borderId="34" xfId="0" applyNumberFormat="1" applyFont="1" applyFill="1" applyBorder="1" applyAlignment="1">
      <alignment horizontal="center"/>
    </xf>
    <xf numFmtId="9" fontId="7" fillId="4" borderId="34" xfId="1" applyFont="1" applyFill="1" applyBorder="1" applyAlignment="1" applyProtection="1">
      <alignment horizontal="right"/>
    </xf>
    <xf numFmtId="164" fontId="3" fillId="4" borderId="36" xfId="0" applyNumberFormat="1" applyFont="1" applyFill="1" applyBorder="1" applyAlignment="1">
      <alignment horizontal="center"/>
    </xf>
    <xf numFmtId="9" fontId="7" fillId="4" borderId="36" xfId="0" applyNumberFormat="1" applyFont="1" applyFill="1" applyBorder="1" applyAlignment="1">
      <alignment horizontal="right"/>
    </xf>
    <xf numFmtId="164" fontId="5" fillId="0" borderId="43" xfId="0" applyNumberFormat="1" applyFont="1" applyBorder="1" applyAlignment="1">
      <alignment horizontal="right" wrapText="1"/>
    </xf>
    <xf numFmtId="164" fontId="1" fillId="0" borderId="2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9" fontId="7" fillId="0" borderId="26" xfId="1" applyFont="1" applyFill="1" applyBorder="1" applyAlignment="1" applyProtection="1">
      <alignment horizontal="right"/>
    </xf>
    <xf numFmtId="9" fontId="7" fillId="0" borderId="26" xfId="0" applyNumberFormat="1" applyFont="1" applyBorder="1" applyAlignment="1">
      <alignment horizontal="right"/>
    </xf>
    <xf numFmtId="164" fontId="10" fillId="3" borderId="35" xfId="0" applyNumberFormat="1" applyFont="1" applyFill="1" applyBorder="1" applyAlignment="1">
      <alignment wrapText="1"/>
    </xf>
    <xf numFmtId="9" fontId="11" fillId="3" borderId="34" xfId="1" applyFont="1" applyFill="1" applyBorder="1" applyAlignment="1" applyProtection="1">
      <alignment horizontal="right"/>
    </xf>
    <xf numFmtId="9" fontId="11" fillId="3" borderId="36" xfId="0" applyNumberFormat="1" applyFont="1" applyFill="1" applyBorder="1" applyAlignment="1">
      <alignment horizontal="right"/>
    </xf>
    <xf numFmtId="9" fontId="7" fillId="0" borderId="17" xfId="1" applyFont="1" applyFill="1" applyBorder="1" applyAlignment="1" applyProtection="1">
      <alignment horizontal="right"/>
    </xf>
    <xf numFmtId="9" fontId="4" fillId="3" borderId="35" xfId="1" applyFont="1" applyFill="1" applyBorder="1" applyAlignment="1" applyProtection="1">
      <alignment horizontal="right"/>
    </xf>
    <xf numFmtId="9" fontId="4" fillId="3" borderId="35" xfId="0" applyNumberFormat="1" applyFont="1" applyFill="1" applyBorder="1" applyAlignment="1">
      <alignment horizontal="right"/>
    </xf>
    <xf numFmtId="9" fontId="7" fillId="0" borderId="2" xfId="1" applyFont="1" applyBorder="1" applyAlignment="1" applyProtection="1">
      <alignment horizontal="right"/>
    </xf>
    <xf numFmtId="9" fontId="7" fillId="3" borderId="37" xfId="1" applyFont="1" applyFill="1" applyBorder="1" applyAlignment="1" applyProtection="1">
      <alignment horizontal="right"/>
    </xf>
    <xf numFmtId="9" fontId="7" fillId="4" borderId="10" xfId="1" applyFont="1" applyFill="1" applyBorder="1" applyAlignment="1" applyProtection="1">
      <alignment horizontal="right"/>
    </xf>
    <xf numFmtId="9" fontId="7" fillId="4" borderId="37" xfId="1" applyFont="1" applyFill="1" applyBorder="1" applyAlignment="1" applyProtection="1">
      <alignment horizontal="right"/>
    </xf>
    <xf numFmtId="9" fontId="7" fillId="0" borderId="54" xfId="1" applyFont="1" applyFill="1" applyBorder="1" applyAlignment="1" applyProtection="1">
      <alignment horizontal="right"/>
    </xf>
    <xf numFmtId="9" fontId="7" fillId="0" borderId="53" xfId="1" applyFont="1" applyFill="1" applyBorder="1" applyAlignment="1" applyProtection="1">
      <alignment horizontal="right"/>
    </xf>
    <xf numFmtId="9" fontId="11" fillId="3" borderId="37" xfId="1" applyFont="1" applyFill="1" applyBorder="1" applyAlignment="1" applyProtection="1">
      <alignment horizontal="right"/>
    </xf>
    <xf numFmtId="9" fontId="7" fillId="0" borderId="28" xfId="1" applyFont="1" applyFill="1" applyBorder="1" applyAlignment="1" applyProtection="1">
      <alignment horizontal="right"/>
    </xf>
    <xf numFmtId="9" fontId="4" fillId="3" borderId="37" xfId="1" applyFont="1" applyFill="1" applyBorder="1" applyAlignment="1" applyProtection="1">
      <alignment horizontal="right"/>
    </xf>
    <xf numFmtId="1" fontId="5" fillId="0" borderId="25" xfId="0" applyNumberFormat="1" applyFont="1" applyBorder="1" applyAlignment="1" applyProtection="1">
      <alignment horizontal="center" vertical="center"/>
      <protection locked="0"/>
    </xf>
    <xf numFmtId="1" fontId="5" fillId="0" borderId="4" xfId="0" applyNumberFormat="1" applyFont="1" applyBorder="1" applyAlignment="1" applyProtection="1">
      <alignment horizontal="center" vertical="center"/>
      <protection locked="0"/>
    </xf>
    <xf numFmtId="164" fontId="5" fillId="6" borderId="2" xfId="0" applyNumberFormat="1" applyFont="1" applyFill="1" applyBorder="1" applyAlignment="1" applyProtection="1">
      <alignment wrapText="1"/>
      <protection locked="0"/>
    </xf>
    <xf numFmtId="164" fontId="13" fillId="0" borderId="24" xfId="0" applyNumberFormat="1" applyFont="1" applyBorder="1" applyAlignment="1" applyProtection="1">
      <alignment vertical="center"/>
      <protection locked="0"/>
    </xf>
    <xf numFmtId="0" fontId="3" fillId="0" borderId="46" xfId="0" applyFont="1" applyBorder="1" applyProtection="1">
      <protection locked="0"/>
    </xf>
    <xf numFmtId="0" fontId="1" fillId="0" borderId="45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167" fontId="5" fillId="7" borderId="21" xfId="0" applyNumberFormat="1" applyFont="1" applyFill="1" applyBorder="1" applyAlignment="1" applyProtection="1">
      <alignment horizontal="center" vertical="center"/>
      <protection locked="0"/>
    </xf>
    <xf numFmtId="0" fontId="1" fillId="7" borderId="2" xfId="0" applyFont="1" applyFill="1" applyBorder="1" applyAlignment="1" applyProtection="1">
      <alignment horizontal="left"/>
      <protection locked="0"/>
    </xf>
    <xf numFmtId="14" fontId="3" fillId="0" borderId="50" xfId="0" applyNumberFormat="1" applyFont="1" applyBorder="1" applyProtection="1">
      <protection locked="0"/>
    </xf>
    <xf numFmtId="0" fontId="3" fillId="2" borderId="55" xfId="0" applyFont="1" applyFill="1" applyBorder="1" applyProtection="1">
      <protection locked="0"/>
    </xf>
    <xf numFmtId="0" fontId="3" fillId="2" borderId="56" xfId="0" applyFont="1" applyFill="1" applyBorder="1" applyAlignment="1" applyProtection="1">
      <alignment horizontal="center"/>
      <protection locked="0"/>
    </xf>
    <xf numFmtId="9" fontId="7" fillId="3" borderId="30" xfId="1" applyFont="1" applyFill="1" applyBorder="1" applyAlignment="1" applyProtection="1">
      <alignment horizontal="right"/>
    </xf>
    <xf numFmtId="0" fontId="15" fillId="0" borderId="0" xfId="0" applyFont="1" applyAlignment="1" applyProtection="1">
      <alignment horizontal="left"/>
      <protection locked="0"/>
    </xf>
    <xf numFmtId="0" fontId="8" fillId="0" borderId="50" xfId="0" applyFont="1" applyBorder="1" applyAlignment="1" applyProtection="1">
      <alignment horizontal="right"/>
      <protection locked="0"/>
    </xf>
    <xf numFmtId="0" fontId="8" fillId="0" borderId="51" xfId="0" applyFont="1" applyBorder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165" fontId="3" fillId="0" borderId="46" xfId="0" applyNumberFormat="1" applyFont="1" applyBorder="1" applyAlignment="1" applyProtection="1">
      <alignment horizontal="center"/>
      <protection locked="0"/>
    </xf>
    <xf numFmtId="165" fontId="3" fillId="0" borderId="39" xfId="0" applyNumberFormat="1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wrapText="1"/>
      <protection locked="0"/>
    </xf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15" fillId="0" borderId="23" xfId="0" applyFont="1" applyBorder="1" applyAlignment="1" applyProtection="1">
      <alignment wrapText="1"/>
      <protection locked="0"/>
    </xf>
    <xf numFmtId="0" fontId="15" fillId="0" borderId="14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0" fontId="3" fillId="0" borderId="23" xfId="0" applyFont="1" applyBorder="1" applyAlignment="1" applyProtection="1">
      <alignment wrapText="1"/>
      <protection locked="0"/>
    </xf>
    <xf numFmtId="0" fontId="0" fillId="0" borderId="14" xfId="0" applyBorder="1" applyAlignment="1">
      <alignment wrapText="1"/>
    </xf>
    <xf numFmtId="0" fontId="0" fillId="0" borderId="13" xfId="0" applyBorder="1" applyAlignment="1">
      <alignment wrapText="1"/>
    </xf>
    <xf numFmtId="0" fontId="1" fillId="0" borderId="23" xfId="0" applyFont="1" applyBorder="1" applyAlignment="1" applyProtection="1">
      <alignment wrapText="1"/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3" fillId="0" borderId="12" xfId="0" applyFont="1" applyBorder="1" applyAlignment="1">
      <alignment wrapText="1"/>
    </xf>
    <xf numFmtId="0" fontId="3" fillId="0" borderId="7" xfId="0" applyFont="1" applyBorder="1" applyAlignment="1" applyProtection="1">
      <alignment horizontal="center" wrapText="1"/>
      <protection locked="0"/>
    </xf>
    <xf numFmtId="0" fontId="0" fillId="0" borderId="40" xfId="0" applyBorder="1" applyAlignment="1">
      <alignment wrapText="1"/>
    </xf>
    <xf numFmtId="0" fontId="0" fillId="0" borderId="31" xfId="0" applyBorder="1" applyAlignment="1">
      <alignment wrapText="1"/>
    </xf>
    <xf numFmtId="166" fontId="3" fillId="0" borderId="23" xfId="0" applyNumberFormat="1" applyFont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" fillId="0" borderId="24" xfId="0" applyFont="1" applyBorder="1" applyAlignment="1" applyProtection="1">
      <alignment horizontal="left"/>
      <protection locked="0"/>
    </xf>
    <xf numFmtId="0" fontId="3" fillId="3" borderId="33" xfId="0" applyFont="1" applyFill="1" applyBorder="1" applyAlignment="1" applyProtection="1">
      <alignment horizontal="left"/>
      <protection locked="0"/>
    </xf>
    <xf numFmtId="0" fontId="3" fillId="3" borderId="47" xfId="0" applyFont="1" applyFill="1" applyBorder="1" applyAlignment="1" applyProtection="1">
      <alignment horizontal="left"/>
      <protection locked="0"/>
    </xf>
    <xf numFmtId="0" fontId="3" fillId="3" borderId="34" xfId="0" applyFont="1" applyFill="1" applyBorder="1" applyAlignment="1" applyProtection="1">
      <alignment horizontal="left"/>
      <protection locked="0"/>
    </xf>
    <xf numFmtId="0" fontId="12" fillId="2" borderId="49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44" xfId="0" applyFont="1" applyFill="1" applyBorder="1" applyAlignment="1" applyProtection="1">
      <alignment horizontal="center" vertical="center" wrapText="1"/>
      <protection locked="0"/>
    </xf>
    <xf numFmtId="0" fontId="12" fillId="2" borderId="16" xfId="0" applyFont="1" applyFill="1" applyBorder="1" applyAlignment="1" applyProtection="1">
      <alignment horizontal="center" vertical="center" wrapText="1"/>
      <protection locked="0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</cellXfs>
  <cellStyles count="3">
    <cellStyle name="Excel Built-in Normal" xfId="2" xr:uid="{00000000-0005-0000-0000-000000000000}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tabSelected="1" topLeftCell="A14" zoomScaleNormal="100" workbookViewId="0">
      <selection activeCell="J6" sqref="J6"/>
    </sheetView>
  </sheetViews>
  <sheetFormatPr defaultColWidth="9.109375" defaultRowHeight="13.2" x14ac:dyDescent="0.25"/>
  <cols>
    <col min="1" max="1" width="12.33203125" style="2" customWidth="1"/>
    <col min="2" max="2" width="14.109375" style="2" customWidth="1"/>
    <col min="3" max="3" width="55.44140625" style="1" customWidth="1"/>
    <col min="4" max="4" width="4.88671875" style="16" bestFit="1" customWidth="1"/>
    <col min="5" max="5" width="5.88671875" style="1" bestFit="1" customWidth="1"/>
    <col min="6" max="6" width="8.88671875" style="1" bestFit="1" customWidth="1"/>
    <col min="7" max="7" width="17.33203125" style="1" customWidth="1"/>
    <col min="8" max="8" width="17.109375" style="1" customWidth="1"/>
    <col min="9" max="9" width="7.88671875" style="1" bestFit="1" customWidth="1"/>
    <col min="10" max="10" width="17.109375" style="1" customWidth="1"/>
    <col min="11" max="11" width="7.88671875" style="1" bestFit="1" customWidth="1"/>
    <col min="12" max="12" width="17.109375" style="1" customWidth="1"/>
    <col min="13" max="13" width="11.88671875" style="1" customWidth="1"/>
    <col min="14" max="14" width="17.44140625" style="1" customWidth="1"/>
    <col min="15" max="15" width="9.109375" style="1"/>
    <col min="16" max="16" width="12.44140625" style="1" customWidth="1"/>
    <col min="17" max="16384" width="9.109375" style="1"/>
  </cols>
  <sheetData>
    <row r="1" spans="1:14" s="3" customFormat="1" ht="15" customHeight="1" x14ac:dyDescent="0.25">
      <c r="A1" s="158" t="s">
        <v>0</v>
      </c>
      <c r="B1" s="174" t="s">
        <v>44</v>
      </c>
      <c r="C1" s="175"/>
      <c r="D1" s="175"/>
      <c r="E1" s="175"/>
      <c r="F1" s="176"/>
      <c r="G1" s="22" t="s">
        <v>36</v>
      </c>
      <c r="H1" s="163" t="s">
        <v>42</v>
      </c>
      <c r="I1" s="22"/>
      <c r="J1" s="168"/>
      <c r="K1" s="168"/>
      <c r="L1" s="168"/>
      <c r="M1" s="169"/>
    </row>
    <row r="2" spans="1:14" s="3" customFormat="1" ht="15" customHeight="1" x14ac:dyDescent="0.25">
      <c r="A2" s="159" t="s">
        <v>1</v>
      </c>
      <c r="B2" s="177" t="s">
        <v>40</v>
      </c>
      <c r="C2" s="178"/>
      <c r="D2" s="178"/>
      <c r="E2" s="178"/>
      <c r="F2" s="179"/>
      <c r="G2" s="24"/>
      <c r="H2" s="24"/>
      <c r="I2" s="24"/>
      <c r="J2" s="24"/>
      <c r="K2" s="24"/>
      <c r="L2" s="24"/>
      <c r="M2" s="25"/>
    </row>
    <row r="3" spans="1:14" s="3" customFormat="1" ht="15" customHeight="1" x14ac:dyDescent="0.25">
      <c r="A3" s="159" t="s">
        <v>3</v>
      </c>
      <c r="B3" s="180" t="s">
        <v>46</v>
      </c>
      <c r="C3" s="181"/>
      <c r="D3" s="181"/>
      <c r="E3" s="181"/>
      <c r="F3" s="182"/>
      <c r="G3" s="24"/>
      <c r="H3" s="24"/>
      <c r="I3" s="24"/>
      <c r="J3" s="24"/>
      <c r="K3" s="24"/>
      <c r="L3" s="24"/>
      <c r="M3" s="25"/>
    </row>
    <row r="4" spans="1:14" s="3" customFormat="1" ht="15" customHeight="1" x14ac:dyDescent="0.25">
      <c r="A4" s="159" t="s">
        <v>2</v>
      </c>
      <c r="B4" s="183" t="s">
        <v>45</v>
      </c>
      <c r="C4" s="181"/>
      <c r="D4" s="181"/>
      <c r="E4" s="181"/>
      <c r="F4" s="182"/>
      <c r="J4" s="24"/>
      <c r="K4" s="24"/>
      <c r="L4" s="24"/>
      <c r="M4" s="28"/>
    </row>
    <row r="5" spans="1:14" s="3" customFormat="1" ht="15" customHeight="1" x14ac:dyDescent="0.25">
      <c r="A5" s="184"/>
      <c r="B5" s="181"/>
      <c r="C5" s="181"/>
      <c r="D5" s="181"/>
      <c r="E5" s="181"/>
      <c r="F5" s="182"/>
      <c r="J5" s="24"/>
      <c r="K5" s="24"/>
      <c r="L5" s="24"/>
      <c r="M5" s="28"/>
    </row>
    <row r="6" spans="1:14" s="3" customFormat="1" ht="15" customHeight="1" x14ac:dyDescent="0.25">
      <c r="A6" s="159" t="s">
        <v>35</v>
      </c>
      <c r="B6" s="27"/>
      <c r="C6" s="189">
        <v>16850</v>
      </c>
      <c r="D6" s="190"/>
      <c r="E6" s="190"/>
      <c r="F6" s="191"/>
      <c r="J6" s="24"/>
      <c r="K6" s="24"/>
      <c r="L6"/>
      <c r="M6" s="28"/>
    </row>
    <row r="7" spans="1:14" s="3" customFormat="1" ht="15" customHeight="1" x14ac:dyDescent="0.25">
      <c r="A7" s="159" t="s">
        <v>37</v>
      </c>
      <c r="B7" s="27"/>
      <c r="C7" s="189">
        <v>0</v>
      </c>
      <c r="D7" s="190"/>
      <c r="E7" s="190"/>
      <c r="F7" s="191"/>
      <c r="G7" s="156" t="s">
        <v>26</v>
      </c>
      <c r="H7" s="26"/>
      <c r="I7" s="27"/>
      <c r="J7" s="24"/>
      <c r="K7" s="24"/>
      <c r="L7" s="24"/>
      <c r="M7" s="28"/>
    </row>
    <row r="8" spans="1:14" s="3" customFormat="1" ht="15" customHeight="1" x14ac:dyDescent="0.25">
      <c r="A8" s="159" t="s">
        <v>38</v>
      </c>
      <c r="B8" s="27"/>
      <c r="C8" s="189">
        <f>C6+C7</f>
        <v>16850</v>
      </c>
      <c r="D8" s="190"/>
      <c r="E8" s="190"/>
      <c r="F8" s="191"/>
      <c r="G8" s="156" t="s">
        <v>27</v>
      </c>
      <c r="H8" s="26"/>
      <c r="I8" s="29"/>
      <c r="J8" s="24"/>
      <c r="K8" s="24"/>
      <c r="L8" s="24"/>
      <c r="M8" s="28"/>
    </row>
    <row r="9" spans="1:14" s="3" customFormat="1" ht="15" customHeight="1" x14ac:dyDescent="0.25">
      <c r="A9" s="170" t="s">
        <v>39</v>
      </c>
      <c r="B9" s="171"/>
      <c r="C9" s="189">
        <f>C8*1.2</f>
        <v>20220</v>
      </c>
      <c r="D9" s="190"/>
      <c r="E9" s="190"/>
      <c r="F9" s="191"/>
      <c r="G9" s="156" t="s">
        <v>28</v>
      </c>
      <c r="H9" s="26"/>
      <c r="I9" s="29"/>
      <c r="J9" s="24"/>
      <c r="K9" s="24"/>
      <c r="L9" s="24"/>
      <c r="M9" s="28"/>
    </row>
    <row r="10" spans="1:14" s="3" customFormat="1" ht="15" customHeight="1" x14ac:dyDescent="0.25">
      <c r="A10" s="185"/>
      <c r="B10" s="181"/>
      <c r="C10" s="181"/>
      <c r="D10" s="181"/>
      <c r="E10" s="181"/>
      <c r="F10" s="182"/>
      <c r="J10" s="24"/>
      <c r="K10" s="24"/>
      <c r="L10" s="24"/>
      <c r="M10" s="28"/>
    </row>
    <row r="11" spans="1:14" s="3" customFormat="1" ht="15" customHeight="1" x14ac:dyDescent="0.25">
      <c r="A11" s="159" t="s">
        <v>15</v>
      </c>
      <c r="B11" s="180" t="s">
        <v>43</v>
      </c>
      <c r="C11" s="181"/>
      <c r="D11" s="181"/>
      <c r="E11" s="181"/>
      <c r="F11" s="182"/>
      <c r="G11" s="24"/>
      <c r="H11" s="24"/>
      <c r="I11" s="24"/>
      <c r="J11" s="24"/>
      <c r="K11" s="24"/>
      <c r="L11" s="24"/>
      <c r="M11" s="28"/>
    </row>
    <row r="12" spans="1:14" s="3" customFormat="1" ht="15" customHeight="1" thickBot="1" x14ac:dyDescent="0.3">
      <c r="A12" s="160" t="s">
        <v>10</v>
      </c>
      <c r="B12" s="186">
        <v>1</v>
      </c>
      <c r="C12" s="187"/>
      <c r="D12" s="187"/>
      <c r="E12" s="187"/>
      <c r="F12" s="188"/>
      <c r="G12" s="157"/>
      <c r="H12" s="172"/>
      <c r="I12" s="172"/>
      <c r="J12" s="172"/>
      <c r="K12" s="172"/>
      <c r="L12" s="172"/>
      <c r="M12" s="173"/>
    </row>
    <row r="13" spans="1:14" s="3" customFormat="1" ht="15" customHeight="1" thickBot="1" x14ac:dyDescent="0.3">
      <c r="A13" s="30"/>
      <c r="B13" s="30"/>
      <c r="C13" s="31"/>
      <c r="D13" s="32"/>
      <c r="E13" s="31"/>
      <c r="F13" s="31"/>
      <c r="G13" s="31"/>
      <c r="H13" s="31"/>
      <c r="I13" s="31"/>
      <c r="J13" s="31"/>
      <c r="K13" s="31"/>
      <c r="L13" s="31"/>
      <c r="M13" s="31"/>
    </row>
    <row r="14" spans="1:14" ht="12.75" customHeight="1" x14ac:dyDescent="0.25">
      <c r="A14" s="196" t="s">
        <v>14</v>
      </c>
      <c r="B14" s="199" t="s">
        <v>23</v>
      </c>
      <c r="C14" s="202" t="s">
        <v>4</v>
      </c>
      <c r="D14" s="33"/>
      <c r="E14" s="33"/>
      <c r="F14" s="33"/>
      <c r="G14" s="205" t="s">
        <v>17</v>
      </c>
      <c r="H14" s="207" t="s">
        <v>18</v>
      </c>
      <c r="I14" s="208"/>
      <c r="J14" s="211" t="s">
        <v>5</v>
      </c>
      <c r="K14" s="212"/>
      <c r="L14" s="212"/>
      <c r="M14" s="213"/>
    </row>
    <row r="15" spans="1:14" s="8" customFormat="1" ht="27" customHeight="1" x14ac:dyDescent="0.25">
      <c r="A15" s="197"/>
      <c r="B15" s="200"/>
      <c r="C15" s="203"/>
      <c r="D15" s="34"/>
      <c r="E15" s="34" t="s">
        <v>33</v>
      </c>
      <c r="F15" s="34"/>
      <c r="G15" s="206"/>
      <c r="H15" s="209"/>
      <c r="I15" s="210"/>
      <c r="J15" s="214" t="s">
        <v>6</v>
      </c>
      <c r="K15" s="215"/>
      <c r="L15" s="214" t="s">
        <v>7</v>
      </c>
      <c r="M15" s="216"/>
      <c r="N15" s="14"/>
    </row>
    <row r="16" spans="1:14" s="8" customFormat="1" ht="27" customHeight="1" thickBot="1" x14ac:dyDescent="0.3">
      <c r="A16" s="198"/>
      <c r="B16" s="201"/>
      <c r="C16" s="204"/>
      <c r="D16" s="35" t="s">
        <v>32</v>
      </c>
      <c r="E16" s="35"/>
      <c r="F16" s="35" t="s">
        <v>34</v>
      </c>
      <c r="G16" s="35" t="s">
        <v>8</v>
      </c>
      <c r="H16" s="35" t="s">
        <v>8</v>
      </c>
      <c r="I16" s="165" t="s">
        <v>16</v>
      </c>
      <c r="J16" s="36" t="s">
        <v>8</v>
      </c>
      <c r="K16" s="164"/>
      <c r="L16" s="36" t="s">
        <v>8</v>
      </c>
      <c r="M16" s="165" t="s">
        <v>16</v>
      </c>
      <c r="N16" s="14"/>
    </row>
    <row r="17" spans="1:16" s="8" customFormat="1" ht="15" customHeight="1" x14ac:dyDescent="0.3">
      <c r="A17" s="153">
        <v>1</v>
      </c>
      <c r="B17" s="161"/>
      <c r="C17" s="37" t="s">
        <v>49</v>
      </c>
      <c r="D17" s="38" t="s">
        <v>41</v>
      </c>
      <c r="E17" s="37">
        <v>1</v>
      </c>
      <c r="F17" s="37">
        <v>16850</v>
      </c>
      <c r="G17" s="111">
        <f t="shared" ref="G17:G18" si="0">E17*F17</f>
        <v>16850</v>
      </c>
      <c r="H17" s="112">
        <v>0</v>
      </c>
      <c r="I17" s="114">
        <v>0</v>
      </c>
      <c r="J17" s="21">
        <v>16850</v>
      </c>
      <c r="K17" s="115"/>
      <c r="L17" s="155">
        <v>16850</v>
      </c>
      <c r="M17" s="144"/>
      <c r="N17" s="14"/>
    </row>
    <row r="18" spans="1:16" s="8" customFormat="1" ht="15" customHeight="1" x14ac:dyDescent="0.3">
      <c r="A18" s="153"/>
      <c r="B18" s="161"/>
      <c r="C18" s="37"/>
      <c r="D18" s="38"/>
      <c r="E18" s="37"/>
      <c r="F18" s="37"/>
      <c r="G18" s="111">
        <f t="shared" si="0"/>
        <v>0</v>
      </c>
      <c r="H18" s="112">
        <v>0</v>
      </c>
      <c r="I18" s="114"/>
      <c r="J18" s="21"/>
      <c r="K18" s="115"/>
      <c r="L18" s="155"/>
      <c r="M18" s="144"/>
      <c r="N18" s="14"/>
    </row>
    <row r="19" spans="1:16" s="8" customFormat="1" ht="15" customHeight="1" thickBot="1" x14ac:dyDescent="0.35">
      <c r="A19" s="154"/>
      <c r="B19" s="161"/>
      <c r="C19" s="116"/>
      <c r="D19" s="38"/>
      <c r="E19" s="116"/>
      <c r="F19" s="116"/>
      <c r="G19" s="111"/>
      <c r="H19" s="112"/>
      <c r="I19" s="114"/>
      <c r="J19" s="21"/>
      <c r="K19" s="115"/>
      <c r="L19" s="155"/>
      <c r="M19" s="144"/>
      <c r="N19" s="14"/>
    </row>
    <row r="20" spans="1:16" ht="14.25" customHeight="1" thickBot="1" x14ac:dyDescent="0.3">
      <c r="A20" s="40" t="s">
        <v>19</v>
      </c>
      <c r="B20" s="41"/>
      <c r="C20" s="42"/>
      <c r="D20" s="43"/>
      <c r="E20" s="42"/>
      <c r="F20" s="42"/>
      <c r="G20" s="118">
        <f>SUM(G17:G19)</f>
        <v>16850</v>
      </c>
      <c r="H20" s="119">
        <f>SUM(H17:H19)</f>
        <v>0</v>
      </c>
      <c r="I20" s="166">
        <f>+H20/G20</f>
        <v>0</v>
      </c>
      <c r="J20" s="120">
        <f>SUM(J17:J19)</f>
        <v>16850</v>
      </c>
      <c r="K20" s="121">
        <f>+J20/G20</f>
        <v>1</v>
      </c>
      <c r="L20" s="45">
        <f>SUM(L17:L19)</f>
        <v>16850</v>
      </c>
      <c r="M20" s="145">
        <f>+L20/G20</f>
        <v>1</v>
      </c>
      <c r="N20" s="2"/>
    </row>
    <row r="21" spans="1:16" ht="17.25" customHeight="1" x14ac:dyDescent="0.25">
      <c r="A21" s="46" t="s">
        <v>24</v>
      </c>
      <c r="B21" s="47"/>
      <c r="C21" s="47"/>
      <c r="D21" s="48"/>
      <c r="E21" s="47"/>
      <c r="F21" s="47"/>
      <c r="G21" s="122"/>
      <c r="H21" s="123"/>
      <c r="I21" s="124"/>
      <c r="J21" s="123"/>
      <c r="K21" s="125"/>
      <c r="L21" s="49"/>
      <c r="M21" s="146"/>
      <c r="N21" s="2"/>
      <c r="P21" s="6"/>
    </row>
    <row r="22" spans="1:16" ht="15" customHeight="1" thickBot="1" x14ac:dyDescent="0.3">
      <c r="A22" s="50">
        <v>1</v>
      </c>
      <c r="B22" s="162"/>
      <c r="C22" s="92"/>
      <c r="D22" s="117"/>
      <c r="E22" s="92"/>
      <c r="F22" s="92"/>
      <c r="G22" s="111">
        <f t="shared" ref="G22" si="1">E22*F22</f>
        <v>0</v>
      </c>
      <c r="H22" s="21"/>
      <c r="I22" s="126"/>
      <c r="J22" s="21"/>
      <c r="K22" s="115"/>
      <c r="L22" s="155"/>
      <c r="M22" s="144"/>
      <c r="N22" s="2"/>
      <c r="P22" s="6"/>
    </row>
    <row r="23" spans="1:16" s="8" customFormat="1" ht="14.25" customHeight="1" thickBot="1" x14ac:dyDescent="0.3">
      <c r="A23" s="55" t="s">
        <v>30</v>
      </c>
      <c r="B23" s="56"/>
      <c r="C23" s="57"/>
      <c r="D23" s="58"/>
      <c r="E23" s="57"/>
      <c r="F23" s="57"/>
      <c r="G23" s="127">
        <f>SUM(G20:G22)</f>
        <v>16850</v>
      </c>
      <c r="H23" s="128">
        <f>SUM(H20:H22)</f>
        <v>0</v>
      </c>
      <c r="I23" s="129">
        <f>+H23/G23</f>
        <v>0</v>
      </c>
      <c r="J23" s="130">
        <f>SUM(J20:J22)</f>
        <v>16850</v>
      </c>
      <c r="K23" s="131">
        <f>+J23/G23</f>
        <v>1</v>
      </c>
      <c r="L23" s="59">
        <f>SUM(L20:L22)</f>
        <v>16850</v>
      </c>
      <c r="M23" s="147">
        <f>+L23/G23</f>
        <v>1</v>
      </c>
      <c r="N23" s="7"/>
      <c r="P23" s="9"/>
    </row>
    <row r="24" spans="1:16" s="8" customFormat="1" ht="14.25" customHeight="1" x14ac:dyDescent="0.25">
      <c r="A24" s="60">
        <v>1</v>
      </c>
      <c r="B24" s="61"/>
      <c r="C24" s="62"/>
      <c r="D24" s="63"/>
      <c r="E24" s="62"/>
      <c r="F24" s="62"/>
      <c r="G24" s="132"/>
      <c r="H24" s="133"/>
      <c r="I24" s="126"/>
      <c r="J24" s="134"/>
      <c r="K24" s="115"/>
      <c r="L24" s="64"/>
      <c r="M24" s="148"/>
      <c r="N24" s="7"/>
      <c r="P24" s="9"/>
    </row>
    <row r="25" spans="1:16" s="8" customFormat="1" ht="14.25" customHeight="1" thickBot="1" x14ac:dyDescent="0.3">
      <c r="A25" s="65" t="s">
        <v>31</v>
      </c>
      <c r="B25" s="66"/>
      <c r="C25" s="67"/>
      <c r="D25" s="68"/>
      <c r="E25" s="67"/>
      <c r="F25" s="67"/>
      <c r="G25" s="111"/>
      <c r="H25" s="135"/>
      <c r="I25" s="136"/>
      <c r="J25" s="135"/>
      <c r="K25" s="137"/>
      <c r="L25" s="69"/>
      <c r="M25" s="149"/>
      <c r="N25" s="7"/>
      <c r="P25" s="9"/>
    </row>
    <row r="26" spans="1:16" s="8" customFormat="1" ht="14.25" customHeight="1" thickBot="1" x14ac:dyDescent="0.3">
      <c r="A26" s="70" t="s">
        <v>29</v>
      </c>
      <c r="B26" s="71"/>
      <c r="C26" s="72"/>
      <c r="D26" s="73"/>
      <c r="E26" s="72"/>
      <c r="F26" s="72"/>
      <c r="G26" s="138">
        <f>SUM(G23:G25)</f>
        <v>16850</v>
      </c>
      <c r="H26" s="138">
        <f>SUM(H23:H25)</f>
        <v>0</v>
      </c>
      <c r="I26" s="139">
        <f>+H26/G26</f>
        <v>0</v>
      </c>
      <c r="J26" s="138">
        <f>SUM(J23:J25)</f>
        <v>16850</v>
      </c>
      <c r="K26" s="140">
        <f>J26/G26</f>
        <v>1</v>
      </c>
      <c r="L26" s="74">
        <f>SUM(L23:L25)</f>
        <v>16850</v>
      </c>
      <c r="M26" s="150">
        <f>+L26/G26</f>
        <v>1</v>
      </c>
      <c r="N26" s="7"/>
      <c r="P26" s="9"/>
    </row>
    <row r="27" spans="1:16" s="3" customFormat="1" ht="17.25" customHeight="1" thickBot="1" x14ac:dyDescent="0.3">
      <c r="A27" s="75" t="s">
        <v>20</v>
      </c>
      <c r="B27" s="76"/>
      <c r="C27" s="77"/>
      <c r="D27" s="78"/>
      <c r="E27" s="77"/>
      <c r="F27" s="77"/>
      <c r="G27" s="20">
        <f>G26*0.2</f>
        <v>3370</v>
      </c>
      <c r="H27" s="20">
        <f>H26*0.2</f>
        <v>0</v>
      </c>
      <c r="I27" s="141"/>
      <c r="J27" s="20">
        <f>J26*0.2</f>
        <v>3370</v>
      </c>
      <c r="K27" s="113"/>
      <c r="L27" s="18">
        <f>L26*0.2</f>
        <v>3370</v>
      </c>
      <c r="M27" s="151"/>
      <c r="N27" s="10"/>
      <c r="O27" s="8"/>
      <c r="P27" s="11"/>
    </row>
    <row r="28" spans="1:16" s="8" customFormat="1" ht="14.25" customHeight="1" thickBot="1" x14ac:dyDescent="0.3">
      <c r="A28" s="40" t="s">
        <v>21</v>
      </c>
      <c r="B28" s="41"/>
      <c r="C28" s="42"/>
      <c r="D28" s="43"/>
      <c r="E28" s="42"/>
      <c r="F28" s="42"/>
      <c r="G28" s="118">
        <f>G26+G27</f>
        <v>20220</v>
      </c>
      <c r="H28" s="118">
        <f>H26+H27</f>
        <v>0</v>
      </c>
      <c r="I28" s="142"/>
      <c r="J28" s="118">
        <f>J26+J27</f>
        <v>20220</v>
      </c>
      <c r="K28" s="143"/>
      <c r="L28" s="44">
        <f>L26+L27</f>
        <v>20220</v>
      </c>
      <c r="M28" s="152"/>
      <c r="N28" s="15"/>
      <c r="P28" s="9"/>
    </row>
    <row r="29" spans="1:16" s="3" customFormat="1" ht="17.25" customHeight="1" x14ac:dyDescent="0.25">
      <c r="A29" s="81" t="s">
        <v>22</v>
      </c>
      <c r="B29" s="82"/>
      <c r="C29" s="82"/>
      <c r="D29" s="83"/>
      <c r="E29" s="82"/>
      <c r="F29" s="82"/>
      <c r="G29" s="84"/>
      <c r="H29" s="85"/>
      <c r="I29" s="86"/>
      <c r="J29" s="85"/>
      <c r="K29" s="87"/>
      <c r="L29" s="85"/>
      <c r="M29" s="88"/>
      <c r="N29" s="10"/>
      <c r="P29" s="11"/>
    </row>
    <row r="30" spans="1:16" ht="17.25" customHeight="1" x14ac:dyDescent="0.25">
      <c r="A30" s="170"/>
      <c r="B30" s="192"/>
      <c r="C30" s="171"/>
      <c r="D30" s="89"/>
      <c r="E30" s="51"/>
      <c r="F30" s="51"/>
      <c r="G30" s="19"/>
      <c r="H30" s="54"/>
      <c r="I30" s="52"/>
      <c r="J30" s="54"/>
      <c r="K30" s="53"/>
      <c r="L30" s="54"/>
      <c r="M30" s="90"/>
      <c r="N30" s="2"/>
      <c r="P30" s="6"/>
    </row>
    <row r="31" spans="1:16" s="8" customFormat="1" ht="14.25" customHeight="1" x14ac:dyDescent="0.25">
      <c r="A31" s="91" t="s">
        <v>13</v>
      </c>
      <c r="B31" s="92"/>
      <c r="C31" s="51"/>
      <c r="D31" s="89"/>
      <c r="E31" s="51"/>
      <c r="F31" s="51"/>
      <c r="G31" s="19"/>
      <c r="H31" s="54"/>
      <c r="I31" s="52"/>
      <c r="J31" s="54"/>
      <c r="K31" s="53"/>
      <c r="L31" s="54"/>
      <c r="M31" s="93"/>
      <c r="N31" s="7"/>
      <c r="P31" s="9"/>
    </row>
    <row r="32" spans="1:16" s="8" customFormat="1" ht="14.25" customHeight="1" thickBot="1" x14ac:dyDescent="0.3">
      <c r="A32" s="94"/>
      <c r="B32" s="95"/>
      <c r="C32" s="96"/>
      <c r="D32" s="97"/>
      <c r="E32" s="96"/>
      <c r="F32" s="96"/>
      <c r="G32" s="39"/>
      <c r="H32" s="98"/>
      <c r="I32" s="99"/>
      <c r="J32" s="98"/>
      <c r="K32" s="100"/>
      <c r="L32" s="98"/>
      <c r="M32" s="101"/>
      <c r="N32" s="7"/>
      <c r="P32" s="9"/>
    </row>
    <row r="33" spans="1:16" s="8" customFormat="1" ht="18" customHeight="1" thickBot="1" x14ac:dyDescent="0.3">
      <c r="A33" s="193" t="s">
        <v>25</v>
      </c>
      <c r="B33" s="194"/>
      <c r="C33" s="195"/>
      <c r="D33" s="102"/>
      <c r="E33" s="41"/>
      <c r="F33" s="41"/>
      <c r="G33" s="44"/>
      <c r="H33" s="44">
        <v>0</v>
      </c>
      <c r="I33" s="79">
        <v>0</v>
      </c>
      <c r="J33" s="44">
        <f>SUM(J28:J31)</f>
        <v>20220</v>
      </c>
      <c r="K33" s="103"/>
      <c r="L33" s="44">
        <f>SUM(L28:L31)</f>
        <v>20220</v>
      </c>
      <c r="M33" s="80"/>
      <c r="N33" s="7"/>
      <c r="P33" s="9"/>
    </row>
    <row r="34" spans="1:16" s="3" customFormat="1" ht="17.25" customHeight="1" x14ac:dyDescent="0.25">
      <c r="A34" s="104"/>
      <c r="B34" s="104"/>
      <c r="C34" s="105"/>
      <c r="D34" s="23"/>
      <c r="E34" s="105"/>
      <c r="F34" s="105"/>
      <c r="G34" s="105"/>
      <c r="H34" s="106"/>
      <c r="I34" s="106"/>
      <c r="J34" s="106"/>
      <c r="K34" s="106"/>
      <c r="L34" s="106"/>
      <c r="M34" s="106"/>
      <c r="N34" s="5"/>
    </row>
    <row r="35" spans="1:16" ht="20.25" customHeight="1" x14ac:dyDescent="0.25">
      <c r="A35" s="167" t="s">
        <v>47</v>
      </c>
      <c r="B35" s="104"/>
      <c r="C35" s="107"/>
      <c r="D35" s="108"/>
      <c r="E35" s="107"/>
      <c r="F35" s="107"/>
      <c r="G35" s="105"/>
      <c r="H35" s="24" t="s">
        <v>48</v>
      </c>
      <c r="I35" s="24"/>
      <c r="J35" s="107"/>
      <c r="K35" s="107"/>
      <c r="L35" s="107"/>
      <c r="M35" s="107"/>
      <c r="N35" s="5"/>
    </row>
    <row r="36" spans="1:16" x14ac:dyDescent="0.25">
      <c r="A36" s="107" t="s">
        <v>11</v>
      </c>
      <c r="B36" s="109"/>
      <c r="C36" s="107"/>
      <c r="D36" s="108"/>
      <c r="E36" s="107"/>
      <c r="F36" s="107"/>
      <c r="G36" s="107"/>
      <c r="H36" s="107" t="s">
        <v>12</v>
      </c>
      <c r="I36" s="110"/>
      <c r="J36" s="107"/>
      <c r="K36" s="107"/>
      <c r="L36" s="107"/>
      <c r="M36" s="107"/>
      <c r="N36" s="5"/>
    </row>
    <row r="37" spans="1:16" x14ac:dyDescent="0.25">
      <c r="A37" s="12"/>
      <c r="C37" s="4" t="s">
        <v>9</v>
      </c>
      <c r="D37" s="17"/>
      <c r="E37" s="4"/>
      <c r="F37" s="4"/>
      <c r="G37" s="4"/>
      <c r="H37" s="8"/>
    </row>
    <row r="38" spans="1:16" x14ac:dyDescent="0.25">
      <c r="A38" s="13"/>
      <c r="H38" s="8"/>
    </row>
  </sheetData>
  <mergeCells count="25">
    <mergeCell ref="G14:G15"/>
    <mergeCell ref="H14:I15"/>
    <mergeCell ref="J14:M14"/>
    <mergeCell ref="J15:K15"/>
    <mergeCell ref="L15:M15"/>
    <mergeCell ref="A30:C30"/>
    <mergeCell ref="A33:C33"/>
    <mergeCell ref="A14:A16"/>
    <mergeCell ref="B14:B16"/>
    <mergeCell ref="C14:C16"/>
    <mergeCell ref="J1:M1"/>
    <mergeCell ref="A9:B9"/>
    <mergeCell ref="H12:M12"/>
    <mergeCell ref="B1:F1"/>
    <mergeCell ref="B2:F2"/>
    <mergeCell ref="B3:F3"/>
    <mergeCell ref="B4:F4"/>
    <mergeCell ref="A5:F5"/>
    <mergeCell ref="A10:F10"/>
    <mergeCell ref="B11:F11"/>
    <mergeCell ref="B12:F12"/>
    <mergeCell ref="C6:F6"/>
    <mergeCell ref="C7:F7"/>
    <mergeCell ref="C8:F8"/>
    <mergeCell ref="C9:F9"/>
  </mergeCells>
  <pageMargins left="0.15748031496062992" right="0.15748031496062992" top="0.27559055118110237" bottom="0.11811023622047245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Akt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Horn</dc:creator>
  <cp:lastModifiedBy>Sander Aavisto</cp:lastModifiedBy>
  <cp:lastPrinted>2023-03-12T14:03:17Z</cp:lastPrinted>
  <dcterms:created xsi:type="dcterms:W3CDTF">2011-01-27T08:02:42Z</dcterms:created>
  <dcterms:modified xsi:type="dcterms:W3CDTF">2023-03-15T09:18:17Z</dcterms:modified>
</cp:coreProperties>
</file>